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30" windowHeight="12465"/>
  </bookViews>
  <sheets>
    <sheet name="sheet" sheetId="1" r:id="rId1"/>
    <sheet name="sheet1" sheetId="2" r:id="rId2"/>
  </sheets>
  <externalReferences>
    <externalReference r:id="rId3"/>
  </externalReferences>
  <definedNames>
    <definedName name="_xlnm._FilterDatabase" localSheetId="1" hidden="1">sheet1!$A$4:$J$34</definedName>
    <definedName name="_xlnm.Print_Titles" localSheetId="1">sheet1!$3:$4</definedName>
    <definedName name="_xlnm.Print_Titles" localSheetId="0">sheet!$3:$3</definedName>
  </definedNames>
  <calcPr calcId="144525"/>
</workbook>
</file>

<file path=xl/sharedStrings.xml><?xml version="1.0" encoding="utf-8"?>
<sst xmlns="http://schemas.openxmlformats.org/spreadsheetml/2006/main" count="138" uniqueCount="105">
  <si>
    <t>附件1</t>
  </si>
  <si>
    <t>南江县2024年第五批就业见习补贴拟补贴金额汇总表</t>
  </si>
  <si>
    <t>序号</t>
  </si>
  <si>
    <t>申报单位</t>
  </si>
  <si>
    <t>申报人数</t>
  </si>
  <si>
    <t>拟定补贴人数</t>
  </si>
  <si>
    <t>申请金额
（元）</t>
  </si>
  <si>
    <t>拟定补贴时间</t>
  </si>
  <si>
    <t>拟定补贴金额
（元）</t>
  </si>
  <si>
    <t>联系人</t>
  </si>
  <si>
    <t>南江县实验小学</t>
  </si>
  <si>
    <t>20201203-20240313</t>
  </si>
  <si>
    <t>张远光</t>
  </si>
  <si>
    <t>南江县中医医院</t>
  </si>
  <si>
    <t>20220714-20230228</t>
  </si>
  <si>
    <t>包佳</t>
  </si>
  <si>
    <t>四川广运集团南江有限公司</t>
  </si>
  <si>
    <t>20230214-20240618</t>
  </si>
  <si>
    <t>马军</t>
  </si>
  <si>
    <t>南江县规划编研中心</t>
  </si>
  <si>
    <t>20210729-20230322</t>
  </si>
  <si>
    <t>杨欣然</t>
  </si>
  <si>
    <t>南江县审计综合信息中心</t>
  </si>
  <si>
    <t>20230321-20240801</t>
  </si>
  <si>
    <t>何晓琴</t>
  </si>
  <si>
    <t>合计</t>
  </si>
  <si>
    <t>附件2</t>
  </si>
  <si>
    <t>南江县2024年第五批就业见习补贴拟补贴人员汇总名单</t>
  </si>
  <si>
    <t>总序号</t>
  </si>
  <si>
    <t>姓名</t>
  </si>
  <si>
    <t>见习起止时间
（见习协议）</t>
  </si>
  <si>
    <t>补贴</t>
  </si>
  <si>
    <t>拟定补贴时间段</t>
  </si>
  <si>
    <t>补贴月数</t>
  </si>
  <si>
    <t>补贴标准</t>
  </si>
  <si>
    <t>拟定补贴合计金额
（元）</t>
  </si>
  <si>
    <t>聂钟妍</t>
  </si>
  <si>
    <t>20201103-20211102</t>
  </si>
  <si>
    <t>20201203-20210102
20210203-20211102</t>
  </si>
  <si>
    <t>10个月</t>
  </si>
  <si>
    <t>岳君美</t>
  </si>
  <si>
    <t>20201104-20211103</t>
  </si>
  <si>
    <t>20201204-20210103
20210204-20211103</t>
  </si>
  <si>
    <t>吴欣</t>
  </si>
  <si>
    <t>20201113-20211112</t>
  </si>
  <si>
    <t>20201213-20210112
20210213-20211112</t>
  </si>
  <si>
    <t>刘思晴</t>
  </si>
  <si>
    <t>20230314-20240313</t>
  </si>
  <si>
    <t>12个月</t>
  </si>
  <si>
    <t>漆子亿</t>
  </si>
  <si>
    <t>20230912-20240911</t>
  </si>
  <si>
    <t>20230912-20240229</t>
  </si>
  <si>
    <t>5个月18天</t>
  </si>
  <si>
    <t>李修平</t>
  </si>
  <si>
    <t>岳晶</t>
  </si>
  <si>
    <t>20230912-20240304</t>
  </si>
  <si>
    <t>5月22天</t>
  </si>
  <si>
    <t>小计</t>
  </si>
  <si>
    <t>岳娇</t>
  </si>
  <si>
    <t>20220714-20230713</t>
  </si>
  <si>
    <t>7个月15天</t>
  </si>
  <si>
    <t>资雪</t>
  </si>
  <si>
    <t>20230214-20240213</t>
  </si>
  <si>
    <t>20230214-20231128</t>
  </si>
  <si>
    <t>9个月15天</t>
  </si>
  <si>
    <t>罗婷</t>
  </si>
  <si>
    <t>20230720-20240719</t>
  </si>
  <si>
    <t>20230720-20231023</t>
  </si>
  <si>
    <t>3个月4天</t>
  </si>
  <si>
    <t>岳坤</t>
  </si>
  <si>
    <t>20230727-20240726</t>
  </si>
  <si>
    <t>20230727-20240618</t>
  </si>
  <si>
    <t>10个月23天</t>
  </si>
  <si>
    <t>郭星辰</t>
  </si>
  <si>
    <t>20230727-20240417</t>
  </si>
  <si>
    <t>8个月22天</t>
  </si>
  <si>
    <t>杨铁军</t>
  </si>
  <si>
    <t>20230825-20240824</t>
  </si>
  <si>
    <t>20230825-20231225</t>
  </si>
  <si>
    <t>4个月1天</t>
  </si>
  <si>
    <t>丁稼丰</t>
  </si>
  <si>
    <t>20210823-20220822</t>
  </si>
  <si>
    <t>20210823-20220216</t>
  </si>
  <si>
    <t>5个月25天</t>
  </si>
  <si>
    <t>李裕乐</t>
  </si>
  <si>
    <t>20210729-20220728</t>
  </si>
  <si>
    <t>20210729-20220331</t>
  </si>
  <si>
    <t>8个月3天</t>
  </si>
  <si>
    <t>20220401-20220414</t>
  </si>
  <si>
    <t>14天</t>
  </si>
  <si>
    <t>20220415-20220728</t>
  </si>
  <si>
    <t>3个月14天</t>
  </si>
  <si>
    <t>蒲璇</t>
  </si>
  <si>
    <t>20220323-20230322</t>
  </si>
  <si>
    <t>20220323-20220331</t>
  </si>
  <si>
    <t>9天</t>
  </si>
  <si>
    <t>20220415-20230322</t>
  </si>
  <si>
    <t>11个月8天</t>
  </si>
  <si>
    <t>文甜</t>
  </si>
  <si>
    <t>20230321-20240320</t>
  </si>
  <si>
    <t>余志芬</t>
  </si>
  <si>
    <t>20230726-20240725</t>
  </si>
  <si>
    <t>赵芳玉</t>
  </si>
  <si>
    <t>何文清</t>
  </si>
  <si>
    <t>20230802-20240801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</si>
</sst>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~1\AppData\Local\Temp\360zip$Temp\360$1\20241012--2024&#24180;&#35265;&#20064;&#34917;&#36148;&#36164;&#26009;&#21021;&#23457;&#24773;&#20917;--&#31532;&#20116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南江县2024年就业见习补贴初审金额汇总表"/>
      <sheetName val="南江县2024年就业见习补贴初审汇总名单"/>
      <sheetName val="2023南江县项目中心财务资料"/>
      <sheetName val="2023南江县扶贫和移民培训中心"/>
      <sheetName val="2023南江县扶贫和移民培训中心财务资料"/>
      <sheetName val="2023南江县文物保护研究中心"/>
      <sheetName val="2023中国共产党南江县委员会党校"/>
      <sheetName val="2023南江县工人文化宫"/>
      <sheetName val="2023南江县工人文化宫财务资料"/>
      <sheetName val="2023南江县红塔小学"/>
      <sheetName val="2023南江县红塔小学财务资料"/>
      <sheetName val="2023南江县中医医院"/>
      <sheetName val="2023南江县中医医院财务资料"/>
      <sheetName val="2023南江创展人力资源有限公司"/>
      <sheetName val="2023南江创展人力资源有限公司财务资料"/>
      <sheetName val="2023四川南江农业旅游发展集团有限公司"/>
      <sheetName val="2023四川南江农业旅游发展集团有限公司财务资料"/>
      <sheetName val="2023南江思源实验学校"/>
      <sheetName val="2023南江思源实验学校财务资料"/>
      <sheetName val="2023南江县实验小学"/>
      <sheetName val="2023南江县实验小学财务资料"/>
      <sheetName val="2024南江县实验小学"/>
      <sheetName val="2024南江县实验小学财务资料"/>
      <sheetName val="2024南江县中医医院"/>
      <sheetName val="2024四川广运集团南江有限公司"/>
      <sheetName val="2024四川广运集团南江有限公司中心财务资料"/>
      <sheetName val="2024南江县规划编研中心"/>
      <sheetName val="2024南江县规划编研中心财务资料"/>
      <sheetName val="2024南江县审计综合信息中心"/>
      <sheetName val="2024南江县审计综合信息中心财务资料"/>
    </sheetNames>
    <sheetDataSet>
      <sheetData sheetId="0"/>
      <sheetData sheetId="1">
        <row r="12">
          <cell r="K12">
            <v>98020.52</v>
          </cell>
        </row>
        <row r="14">
          <cell r="K14">
            <v>15148.55</v>
          </cell>
        </row>
        <row r="20">
          <cell r="K20">
            <v>72731.4</v>
          </cell>
        </row>
        <row r="28">
          <cell r="K28">
            <v>50809.7</v>
          </cell>
        </row>
        <row r="33">
          <cell r="K33">
            <v>94560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pane ySplit="3" topLeftCell="A4" activePane="bottomLeft" state="frozen"/>
      <selection/>
      <selection pane="bottomLeft" activeCell="L11" sqref="L11"/>
    </sheetView>
  </sheetViews>
  <sheetFormatPr defaultColWidth="9" defaultRowHeight="13.5" outlineLevelCol="7"/>
  <cols>
    <col min="1" max="1" width="4.75" style="31" customWidth="1"/>
    <col min="2" max="2" width="26.4833333333333" style="31" customWidth="1"/>
    <col min="3" max="3" width="10.7416666666667" style="31" customWidth="1"/>
    <col min="4" max="4" width="12.9583333333333" style="31" customWidth="1"/>
    <col min="5" max="5" width="14.125" style="31" customWidth="1"/>
    <col min="6" max="6" width="21.3833333333333" style="31" customWidth="1"/>
    <col min="7" max="7" width="14.375" style="31" customWidth="1"/>
    <col min="8" max="16384" width="9" style="31"/>
  </cols>
  <sheetData>
    <row r="1" ht="29" customHeight="1" spans="1:6">
      <c r="A1" s="2" t="s">
        <v>0</v>
      </c>
      <c r="B1" s="2"/>
      <c r="F1" s="32"/>
    </row>
    <row r="2" ht="39" customHeight="1" spans="1:8">
      <c r="A2" s="33" t="s">
        <v>1</v>
      </c>
      <c r="B2" s="33"/>
      <c r="C2" s="34"/>
      <c r="D2" s="34"/>
      <c r="E2" s="34"/>
      <c r="F2" s="33"/>
      <c r="G2" s="33"/>
      <c r="H2" s="33"/>
    </row>
    <row r="3" ht="57" customHeight="1" spans="1:8">
      <c r="A3" s="5" t="s">
        <v>2</v>
      </c>
      <c r="B3" s="35" t="s">
        <v>3</v>
      </c>
      <c r="C3" s="5" t="s">
        <v>4</v>
      </c>
      <c r="D3" s="5" t="s">
        <v>5</v>
      </c>
      <c r="E3" s="5" t="s">
        <v>6</v>
      </c>
      <c r="F3" s="35" t="s">
        <v>7</v>
      </c>
      <c r="G3" s="5" t="s">
        <v>8</v>
      </c>
      <c r="H3" s="35" t="s">
        <v>9</v>
      </c>
    </row>
    <row r="4" ht="50" customHeight="1" spans="1:8">
      <c r="A4" s="36">
        <v>1</v>
      </c>
      <c r="B4" s="37" t="s">
        <v>10</v>
      </c>
      <c r="C4" s="38">
        <v>7</v>
      </c>
      <c r="D4" s="38">
        <v>7</v>
      </c>
      <c r="E4" s="38">
        <v>105940.52</v>
      </c>
      <c r="F4" s="38" t="s">
        <v>11</v>
      </c>
      <c r="G4" s="38">
        <f>[1]南江县2024年就业见习补贴初审汇总名单!K12</f>
        <v>98020.52</v>
      </c>
      <c r="H4" s="38" t="s">
        <v>12</v>
      </c>
    </row>
    <row r="5" ht="50" customHeight="1" spans="1:8">
      <c r="A5" s="36">
        <v>2</v>
      </c>
      <c r="B5" s="39" t="s">
        <v>13</v>
      </c>
      <c r="C5" s="38">
        <v>1</v>
      </c>
      <c r="D5" s="38">
        <v>1</v>
      </c>
      <c r="E5" s="38">
        <v>15148.55</v>
      </c>
      <c r="F5" s="38" t="s">
        <v>14</v>
      </c>
      <c r="G5" s="38">
        <f>[1]南江县2024年就业见习补贴初审汇总名单!K14</f>
        <v>15148.55</v>
      </c>
      <c r="H5" s="38" t="s">
        <v>15</v>
      </c>
    </row>
    <row r="6" ht="50" customHeight="1" spans="1:8">
      <c r="A6" s="36">
        <v>3</v>
      </c>
      <c r="B6" s="37" t="s">
        <v>16</v>
      </c>
      <c r="C6" s="38">
        <v>5</v>
      </c>
      <c r="D6" s="38">
        <v>5</v>
      </c>
      <c r="E6" s="38">
        <v>72731.49</v>
      </c>
      <c r="F6" s="38" t="s">
        <v>17</v>
      </c>
      <c r="G6" s="38">
        <f>[1]南江县2024年就业见习补贴初审汇总名单!K20</f>
        <v>72731.4</v>
      </c>
      <c r="H6" s="38" t="s">
        <v>18</v>
      </c>
    </row>
    <row r="7" ht="50" customHeight="1" spans="1:8">
      <c r="A7" s="36">
        <v>4</v>
      </c>
      <c r="B7" s="37" t="s">
        <v>19</v>
      </c>
      <c r="C7" s="38">
        <v>3</v>
      </c>
      <c r="D7" s="38">
        <v>3</v>
      </c>
      <c r="E7" s="38">
        <v>50809.7</v>
      </c>
      <c r="F7" s="38" t="s">
        <v>20</v>
      </c>
      <c r="G7" s="38">
        <f>[1]南江县2024年就业见习补贴初审汇总名单!K28</f>
        <v>50809.7</v>
      </c>
      <c r="H7" s="38" t="s">
        <v>21</v>
      </c>
    </row>
    <row r="8" ht="50" customHeight="1" spans="1:8">
      <c r="A8" s="36">
        <v>5</v>
      </c>
      <c r="B8" s="37" t="s">
        <v>22</v>
      </c>
      <c r="C8" s="38">
        <v>4</v>
      </c>
      <c r="D8" s="38">
        <v>4</v>
      </c>
      <c r="E8" s="38">
        <v>94560</v>
      </c>
      <c r="F8" s="38" t="s">
        <v>23</v>
      </c>
      <c r="G8" s="38">
        <f>[1]南江县2024年就业见习补贴初审汇总名单!K33</f>
        <v>94560</v>
      </c>
      <c r="H8" s="38" t="s">
        <v>24</v>
      </c>
    </row>
    <row r="9" ht="50" customHeight="1" spans="1:8">
      <c r="A9" s="5" t="s">
        <v>25</v>
      </c>
      <c r="B9" s="5"/>
      <c r="C9" s="7">
        <f t="shared" ref="C9:G9" si="0">SUM(C4:C8)</f>
        <v>20</v>
      </c>
      <c r="D9" s="7">
        <f t="shared" si="0"/>
        <v>20</v>
      </c>
      <c r="E9" s="7">
        <f t="shared" si="0"/>
        <v>339190.26</v>
      </c>
      <c r="F9" s="7"/>
      <c r="G9" s="7">
        <f t="shared" si="0"/>
        <v>331270.17</v>
      </c>
      <c r="H9" s="7"/>
    </row>
  </sheetData>
  <mergeCells count="3">
    <mergeCell ref="A1:B1"/>
    <mergeCell ref="A2:H2"/>
    <mergeCell ref="A9:B9"/>
  </mergeCells>
  <printOptions horizontalCentered="1"/>
  <pageMargins left="0.700694444444445" right="0.700694444444445" top="0.826388888888889" bottom="0.590277777777778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4" topLeftCell="A5" activePane="bottomLeft" state="frozen"/>
      <selection/>
      <selection pane="bottomLeft" activeCell="M13" sqref="M13"/>
    </sheetView>
  </sheetViews>
  <sheetFormatPr defaultColWidth="9" defaultRowHeight="13.5"/>
  <cols>
    <col min="1" max="1" width="7.375" style="1" customWidth="1"/>
    <col min="2" max="2" width="18" style="1" customWidth="1"/>
    <col min="3" max="3" width="6.375" style="1" customWidth="1"/>
    <col min="4" max="4" width="9.875" style="1" customWidth="1"/>
    <col min="5" max="5" width="21" style="1" customWidth="1"/>
    <col min="6" max="6" width="20.25" style="1" customWidth="1"/>
    <col min="7" max="7" width="12.625" style="1" customWidth="1"/>
    <col min="8" max="8" width="9" style="1"/>
    <col min="9" max="9" width="14.375" style="1" customWidth="1"/>
    <col min="10" max="10" width="16.25" style="1" customWidth="1"/>
    <col min="11" max="16384" width="9" style="1"/>
  </cols>
  <sheetData>
    <row r="1" s="1" customFormat="1" ht="26" customHeight="1" spans="1:10">
      <c r="A1" s="2" t="s">
        <v>26</v>
      </c>
      <c r="B1" s="2"/>
      <c r="C1" s="2"/>
      <c r="D1" s="2"/>
      <c r="E1" s="3"/>
      <c r="F1" s="3"/>
      <c r="G1" s="3"/>
      <c r="H1" s="3"/>
      <c r="I1" s="3"/>
      <c r="J1" s="3"/>
    </row>
    <row r="2" s="1" customFormat="1" ht="40" customHeight="1" spans="1:10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5" t="s">
        <v>28</v>
      </c>
      <c r="B3" s="5" t="s">
        <v>3</v>
      </c>
      <c r="C3" s="5" t="s">
        <v>2</v>
      </c>
      <c r="D3" s="5" t="s">
        <v>29</v>
      </c>
      <c r="E3" s="5" t="s">
        <v>30</v>
      </c>
      <c r="F3" s="6" t="s">
        <v>31</v>
      </c>
      <c r="G3" s="6"/>
      <c r="H3" s="6"/>
      <c r="I3" s="6"/>
      <c r="J3" s="6"/>
    </row>
    <row r="4" ht="33" customHeight="1" spans="1:10">
      <c r="A4" s="5"/>
      <c r="B4" s="5"/>
      <c r="C4" s="5"/>
      <c r="D4" s="5"/>
      <c r="E4" s="5"/>
      <c r="F4" s="6" t="s">
        <v>32</v>
      </c>
      <c r="G4" s="6" t="s">
        <v>33</v>
      </c>
      <c r="H4" s="7" t="s">
        <v>34</v>
      </c>
      <c r="I4" s="7" t="s">
        <v>8</v>
      </c>
      <c r="J4" s="6" t="s">
        <v>35</v>
      </c>
    </row>
    <row r="5" ht="30" customHeight="1" spans="1:10">
      <c r="A5" s="8">
        <v>1</v>
      </c>
      <c r="B5" s="9" t="s">
        <v>10</v>
      </c>
      <c r="C5" s="10">
        <v>1</v>
      </c>
      <c r="D5" s="11" t="s">
        <v>36</v>
      </c>
      <c r="E5" s="11" t="s">
        <v>37</v>
      </c>
      <c r="F5" s="12" t="s">
        <v>38</v>
      </c>
      <c r="G5" s="12" t="s">
        <v>39</v>
      </c>
      <c r="H5" s="12">
        <v>1320</v>
      </c>
      <c r="I5" s="12">
        <v>13200</v>
      </c>
      <c r="J5" s="12">
        <f t="shared" ref="J5:J11" si="0">I5</f>
        <v>13200</v>
      </c>
    </row>
    <row r="6" ht="30" customHeight="1" spans="1:10">
      <c r="A6" s="8">
        <v>2</v>
      </c>
      <c r="B6" s="13"/>
      <c r="C6" s="10">
        <v>2</v>
      </c>
      <c r="D6" s="11" t="s">
        <v>40</v>
      </c>
      <c r="E6" s="11" t="s">
        <v>41</v>
      </c>
      <c r="F6" s="12" t="s">
        <v>42</v>
      </c>
      <c r="G6" s="12" t="s">
        <v>39</v>
      </c>
      <c r="H6" s="12">
        <v>1320</v>
      </c>
      <c r="I6" s="12">
        <v>13200</v>
      </c>
      <c r="J6" s="12">
        <f t="shared" si="0"/>
        <v>13200</v>
      </c>
    </row>
    <row r="7" ht="30" customHeight="1" spans="1:10">
      <c r="A7" s="8">
        <v>3</v>
      </c>
      <c r="B7" s="13"/>
      <c r="C7" s="10">
        <v>3</v>
      </c>
      <c r="D7" s="11" t="s">
        <v>43</v>
      </c>
      <c r="E7" s="11" t="s">
        <v>44</v>
      </c>
      <c r="F7" s="12" t="s">
        <v>45</v>
      </c>
      <c r="G7" s="12" t="s">
        <v>39</v>
      </c>
      <c r="H7" s="12">
        <v>1320</v>
      </c>
      <c r="I7" s="12">
        <v>13200</v>
      </c>
      <c r="J7" s="12">
        <f t="shared" si="0"/>
        <v>13200</v>
      </c>
    </row>
    <row r="8" ht="30" customHeight="1" spans="1:10">
      <c r="A8" s="8">
        <v>4</v>
      </c>
      <c r="B8" s="13"/>
      <c r="C8" s="10">
        <v>4</v>
      </c>
      <c r="D8" s="14" t="s">
        <v>46</v>
      </c>
      <c r="E8" s="11" t="s">
        <v>47</v>
      </c>
      <c r="F8" s="12" t="s">
        <v>47</v>
      </c>
      <c r="G8" s="12" t="s">
        <v>48</v>
      </c>
      <c r="H8" s="12">
        <v>1970</v>
      </c>
      <c r="I8" s="12">
        <v>23640</v>
      </c>
      <c r="J8" s="12">
        <f t="shared" si="0"/>
        <v>23640</v>
      </c>
    </row>
    <row r="9" ht="30" customHeight="1" spans="1:10">
      <c r="A9" s="8">
        <v>5</v>
      </c>
      <c r="B9" s="13"/>
      <c r="C9" s="10">
        <v>5</v>
      </c>
      <c r="D9" s="11" t="s">
        <v>49</v>
      </c>
      <c r="E9" s="11" t="s">
        <v>50</v>
      </c>
      <c r="F9" s="12" t="s">
        <v>51</v>
      </c>
      <c r="G9" s="12" t="s">
        <v>52</v>
      </c>
      <c r="H9" s="12">
        <v>1970</v>
      </c>
      <c r="I9" s="12">
        <v>11480.26</v>
      </c>
      <c r="J9" s="12">
        <f t="shared" si="0"/>
        <v>11480.26</v>
      </c>
    </row>
    <row r="10" ht="30" customHeight="1" spans="1:10">
      <c r="A10" s="8">
        <v>6</v>
      </c>
      <c r="B10" s="13"/>
      <c r="C10" s="10">
        <v>6</v>
      </c>
      <c r="D10" s="11" t="s">
        <v>53</v>
      </c>
      <c r="E10" s="11" t="s">
        <v>50</v>
      </c>
      <c r="F10" s="12" t="s">
        <v>51</v>
      </c>
      <c r="G10" s="12" t="s">
        <v>52</v>
      </c>
      <c r="H10" s="12">
        <v>1970</v>
      </c>
      <c r="I10" s="12">
        <v>11480.26</v>
      </c>
      <c r="J10" s="12">
        <f t="shared" si="0"/>
        <v>11480.26</v>
      </c>
    </row>
    <row r="11" ht="30" customHeight="1" spans="1:10">
      <c r="A11" s="8">
        <v>7</v>
      </c>
      <c r="B11" s="15"/>
      <c r="C11" s="10">
        <v>7</v>
      </c>
      <c r="D11" s="11" t="s">
        <v>54</v>
      </c>
      <c r="E11" s="11" t="s">
        <v>50</v>
      </c>
      <c r="F11" s="12" t="s">
        <v>55</v>
      </c>
      <c r="G11" s="12" t="s">
        <v>56</v>
      </c>
      <c r="H11" s="12">
        <v>1970</v>
      </c>
      <c r="I11" s="12">
        <v>11820</v>
      </c>
      <c r="J11" s="12">
        <f t="shared" si="0"/>
        <v>11820</v>
      </c>
    </row>
    <row r="12" ht="30" customHeight="1" spans="1:10">
      <c r="A12" s="8"/>
      <c r="B12" s="16" t="s">
        <v>57</v>
      </c>
      <c r="C12" s="10"/>
      <c r="D12" s="12"/>
      <c r="E12" s="14"/>
      <c r="F12" s="11"/>
      <c r="G12" s="17"/>
      <c r="H12" s="17"/>
      <c r="I12" s="17">
        <f>SUM(I5:I11)</f>
        <v>98020.52</v>
      </c>
      <c r="J12" s="17">
        <f>SUM(J5:J11)</f>
        <v>98020.52</v>
      </c>
    </row>
    <row r="13" ht="30" customHeight="1" spans="1:10">
      <c r="A13" s="8">
        <v>8</v>
      </c>
      <c r="B13" s="18" t="s">
        <v>13</v>
      </c>
      <c r="C13" s="18">
        <v>1</v>
      </c>
      <c r="D13" s="11" t="s">
        <v>58</v>
      </c>
      <c r="E13" s="11" t="s">
        <v>59</v>
      </c>
      <c r="F13" s="11" t="s">
        <v>14</v>
      </c>
      <c r="G13" s="11" t="s">
        <v>60</v>
      </c>
      <c r="H13" s="11">
        <v>1970</v>
      </c>
      <c r="I13" s="11">
        <v>15148.55</v>
      </c>
      <c r="J13" s="11">
        <f t="shared" ref="J13:J19" si="1">I13</f>
        <v>15148.55</v>
      </c>
    </row>
    <row r="14" ht="30" customHeight="1" spans="1:10">
      <c r="A14" s="8"/>
      <c r="B14" s="16" t="s">
        <v>57</v>
      </c>
      <c r="C14" s="10"/>
      <c r="D14" s="12"/>
      <c r="E14" s="14"/>
      <c r="F14" s="11"/>
      <c r="G14" s="17"/>
      <c r="H14" s="17"/>
      <c r="I14" s="17">
        <f>SUM(I13:I13)</f>
        <v>15148.55</v>
      </c>
      <c r="J14" s="17">
        <f>SUM(J13:J13)</f>
        <v>15148.55</v>
      </c>
    </row>
    <row r="15" ht="30" customHeight="1" spans="1:10">
      <c r="A15" s="8">
        <v>9</v>
      </c>
      <c r="B15" s="19" t="s">
        <v>16</v>
      </c>
      <c r="C15" s="16">
        <v>1</v>
      </c>
      <c r="D15" s="12" t="s">
        <v>61</v>
      </c>
      <c r="E15" s="11" t="s">
        <v>62</v>
      </c>
      <c r="F15" s="12" t="s">
        <v>63</v>
      </c>
      <c r="G15" s="12" t="s">
        <v>64</v>
      </c>
      <c r="H15" s="12">
        <v>1970</v>
      </c>
      <c r="I15" s="12">
        <v>19088.55</v>
      </c>
      <c r="J15" s="12">
        <f t="shared" si="1"/>
        <v>19088.55</v>
      </c>
    </row>
    <row r="16" ht="30" customHeight="1" spans="1:10">
      <c r="A16" s="8">
        <v>10</v>
      </c>
      <c r="B16" s="20"/>
      <c r="C16" s="16">
        <v>2</v>
      </c>
      <c r="D16" s="12" t="s">
        <v>65</v>
      </c>
      <c r="E16" s="14" t="s">
        <v>66</v>
      </c>
      <c r="F16" s="12" t="s">
        <v>67</v>
      </c>
      <c r="G16" s="12" t="s">
        <v>68</v>
      </c>
      <c r="H16" s="12">
        <v>1970</v>
      </c>
      <c r="I16" s="12">
        <v>6272.28</v>
      </c>
      <c r="J16" s="12">
        <f t="shared" si="1"/>
        <v>6272.28</v>
      </c>
    </row>
    <row r="17" ht="30" customHeight="1" spans="1:10">
      <c r="A17" s="8">
        <v>11</v>
      </c>
      <c r="B17" s="20"/>
      <c r="C17" s="16">
        <v>3</v>
      </c>
      <c r="D17" s="12" t="s">
        <v>69</v>
      </c>
      <c r="E17" s="14" t="s">
        <v>70</v>
      </c>
      <c r="F17" s="12" t="s">
        <v>71</v>
      </c>
      <c r="G17" s="12" t="s">
        <v>72</v>
      </c>
      <c r="H17" s="12">
        <v>1970</v>
      </c>
      <c r="I17" s="12">
        <v>21670</v>
      </c>
      <c r="J17" s="12">
        <f t="shared" si="1"/>
        <v>21670</v>
      </c>
    </row>
    <row r="18" ht="30" customHeight="1" spans="1:10">
      <c r="A18" s="8">
        <v>12</v>
      </c>
      <c r="B18" s="20"/>
      <c r="C18" s="16">
        <v>4</v>
      </c>
      <c r="D18" s="12" t="s">
        <v>73</v>
      </c>
      <c r="E18" s="14" t="s">
        <v>70</v>
      </c>
      <c r="F18" s="12" t="s">
        <v>74</v>
      </c>
      <c r="G18" s="12" t="s">
        <v>75</v>
      </c>
      <c r="H18" s="12">
        <v>1970</v>
      </c>
      <c r="I18" s="12">
        <v>17730</v>
      </c>
      <c r="J18" s="12">
        <f t="shared" si="1"/>
        <v>17730</v>
      </c>
    </row>
    <row r="19" ht="30" customHeight="1" spans="1:10">
      <c r="A19" s="8">
        <v>13</v>
      </c>
      <c r="B19" s="21"/>
      <c r="C19" s="16">
        <v>5</v>
      </c>
      <c r="D19" s="12" t="s">
        <v>76</v>
      </c>
      <c r="E19" s="14" t="s">
        <v>77</v>
      </c>
      <c r="F19" s="12" t="s">
        <v>78</v>
      </c>
      <c r="G19" s="12" t="s">
        <v>79</v>
      </c>
      <c r="H19" s="12">
        <v>1970</v>
      </c>
      <c r="I19" s="12">
        <v>7970.57</v>
      </c>
      <c r="J19" s="12">
        <f t="shared" si="1"/>
        <v>7970.57</v>
      </c>
    </row>
    <row r="20" ht="30" customHeight="1" spans="1:10">
      <c r="A20" s="8"/>
      <c r="B20" s="10" t="s">
        <v>57</v>
      </c>
      <c r="C20" s="10"/>
      <c r="D20" s="12"/>
      <c r="E20" s="14"/>
      <c r="F20" s="11"/>
      <c r="G20" s="17"/>
      <c r="H20" s="17"/>
      <c r="I20" s="17">
        <f>SUM(I15:I19)</f>
        <v>72731.4</v>
      </c>
      <c r="J20" s="17">
        <f>SUM(J15:J19)</f>
        <v>72731.4</v>
      </c>
    </row>
    <row r="21" ht="30" customHeight="1" spans="1:10">
      <c r="A21" s="8">
        <v>14</v>
      </c>
      <c r="B21" s="22" t="s">
        <v>19</v>
      </c>
      <c r="C21" s="10">
        <v>1</v>
      </c>
      <c r="D21" s="12" t="s">
        <v>80</v>
      </c>
      <c r="E21" s="12" t="s">
        <v>81</v>
      </c>
      <c r="F21" s="11" t="s">
        <v>82</v>
      </c>
      <c r="G21" s="11" t="s">
        <v>83</v>
      </c>
      <c r="H21" s="23">
        <v>1320</v>
      </c>
      <c r="I21" s="23">
        <v>7920</v>
      </c>
      <c r="J21" s="11">
        <v>7920</v>
      </c>
    </row>
    <row r="22" ht="30" customHeight="1" spans="1:10">
      <c r="A22" s="24">
        <v>15</v>
      </c>
      <c r="B22" s="25"/>
      <c r="C22" s="18">
        <v>2</v>
      </c>
      <c r="D22" s="11" t="s">
        <v>84</v>
      </c>
      <c r="E22" s="11" t="s">
        <v>85</v>
      </c>
      <c r="F22" s="11" t="s">
        <v>86</v>
      </c>
      <c r="G22" s="11" t="s">
        <v>87</v>
      </c>
      <c r="H22" s="23">
        <v>1320</v>
      </c>
      <c r="I22" s="23">
        <v>10742.07</v>
      </c>
      <c r="J22" s="28">
        <f>SUM(I22:I24)</f>
        <v>18934.49</v>
      </c>
    </row>
    <row r="23" ht="30" customHeight="1" spans="1:10">
      <c r="A23" s="26"/>
      <c r="B23" s="25"/>
      <c r="C23" s="18"/>
      <c r="D23" s="11"/>
      <c r="E23" s="11"/>
      <c r="F23" s="11" t="s">
        <v>88</v>
      </c>
      <c r="G23" s="11" t="s">
        <v>89</v>
      </c>
      <c r="H23" s="23">
        <v>1576</v>
      </c>
      <c r="I23" s="23">
        <v>1014.44</v>
      </c>
      <c r="J23" s="29"/>
    </row>
    <row r="24" ht="30" customHeight="1" spans="1:10">
      <c r="A24" s="27"/>
      <c r="B24" s="25"/>
      <c r="C24" s="18"/>
      <c r="D24" s="11"/>
      <c r="E24" s="11"/>
      <c r="F24" s="11" t="s">
        <v>90</v>
      </c>
      <c r="G24" s="11" t="s">
        <v>91</v>
      </c>
      <c r="H24" s="23">
        <v>1970</v>
      </c>
      <c r="I24" s="23">
        <v>7177.98</v>
      </c>
      <c r="J24" s="30"/>
    </row>
    <row r="25" ht="30" customHeight="1" spans="1:10">
      <c r="A25" s="24">
        <v>16</v>
      </c>
      <c r="B25" s="25"/>
      <c r="C25" s="18">
        <v>3</v>
      </c>
      <c r="D25" s="11" t="s">
        <v>92</v>
      </c>
      <c r="E25" s="11" t="s">
        <v>93</v>
      </c>
      <c r="F25" s="11" t="s">
        <v>94</v>
      </c>
      <c r="G25" s="11" t="s">
        <v>95</v>
      </c>
      <c r="H25" s="23">
        <v>1320</v>
      </c>
      <c r="I25" s="23">
        <v>546.21</v>
      </c>
      <c r="J25" s="28">
        <f>SUM(I25:I27)</f>
        <v>23955.21</v>
      </c>
    </row>
    <row r="26" ht="30" customHeight="1" spans="1:10">
      <c r="A26" s="26"/>
      <c r="B26" s="25"/>
      <c r="C26" s="18"/>
      <c r="D26" s="11"/>
      <c r="E26" s="11"/>
      <c r="F26" s="11" t="s">
        <v>88</v>
      </c>
      <c r="G26" s="11" t="s">
        <v>89</v>
      </c>
      <c r="H26" s="23">
        <v>1576</v>
      </c>
      <c r="I26" s="23">
        <v>1014.44</v>
      </c>
      <c r="J26" s="29"/>
    </row>
    <row r="27" ht="30" customHeight="1" spans="1:10">
      <c r="A27" s="27"/>
      <c r="B27" s="25"/>
      <c r="C27" s="18"/>
      <c r="D27" s="11"/>
      <c r="E27" s="11"/>
      <c r="F27" s="11" t="s">
        <v>96</v>
      </c>
      <c r="G27" s="11" t="s">
        <v>97</v>
      </c>
      <c r="H27" s="23">
        <v>1970</v>
      </c>
      <c r="I27" s="23">
        <v>22394.56</v>
      </c>
      <c r="J27" s="30"/>
    </row>
    <row r="28" ht="30" customHeight="1" spans="1:10">
      <c r="A28" s="8"/>
      <c r="B28" s="10" t="s">
        <v>57</v>
      </c>
      <c r="C28" s="10"/>
      <c r="D28" s="12"/>
      <c r="E28" s="14"/>
      <c r="F28" s="11"/>
      <c r="G28" s="17"/>
      <c r="H28" s="17"/>
      <c r="I28" s="17">
        <f>SUM(I21:I27)</f>
        <v>50809.7</v>
      </c>
      <c r="J28" s="17">
        <f>SUM(J21:J27)</f>
        <v>50809.7</v>
      </c>
    </row>
    <row r="29" ht="30" customHeight="1" spans="1:10">
      <c r="A29" s="8">
        <v>17</v>
      </c>
      <c r="B29" s="10" t="s">
        <v>22</v>
      </c>
      <c r="C29" s="10">
        <v>1</v>
      </c>
      <c r="D29" s="12" t="s">
        <v>98</v>
      </c>
      <c r="E29" s="14" t="s">
        <v>99</v>
      </c>
      <c r="F29" s="14" t="s">
        <v>99</v>
      </c>
      <c r="G29" s="12" t="s">
        <v>48</v>
      </c>
      <c r="H29" s="12">
        <v>1970</v>
      </c>
      <c r="I29" s="12">
        <v>23640</v>
      </c>
      <c r="J29" s="12">
        <f t="shared" ref="J29:J32" si="2">I29</f>
        <v>23640</v>
      </c>
    </row>
    <row r="30" ht="30" customHeight="1" spans="1:10">
      <c r="A30" s="8">
        <v>18</v>
      </c>
      <c r="B30" s="10"/>
      <c r="C30" s="10">
        <v>2</v>
      </c>
      <c r="D30" s="12" t="s">
        <v>100</v>
      </c>
      <c r="E30" s="14" t="s">
        <v>101</v>
      </c>
      <c r="F30" s="12" t="s">
        <v>101</v>
      </c>
      <c r="G30" s="12" t="s">
        <v>48</v>
      </c>
      <c r="H30" s="12">
        <v>1970</v>
      </c>
      <c r="I30" s="12">
        <v>23640</v>
      </c>
      <c r="J30" s="12">
        <f t="shared" si="2"/>
        <v>23640</v>
      </c>
    </row>
    <row r="31" ht="30" customHeight="1" spans="1:10">
      <c r="A31" s="8">
        <v>19</v>
      </c>
      <c r="B31" s="10"/>
      <c r="C31" s="10">
        <v>3</v>
      </c>
      <c r="D31" s="12" t="s">
        <v>102</v>
      </c>
      <c r="E31" s="14" t="s">
        <v>101</v>
      </c>
      <c r="F31" s="12" t="s">
        <v>101</v>
      </c>
      <c r="G31" s="12" t="s">
        <v>48</v>
      </c>
      <c r="H31" s="12">
        <v>1970</v>
      </c>
      <c r="I31" s="12">
        <v>23640</v>
      </c>
      <c r="J31" s="12">
        <f t="shared" si="2"/>
        <v>23640</v>
      </c>
    </row>
    <row r="32" ht="30" customHeight="1" spans="1:10">
      <c r="A32" s="8">
        <v>20</v>
      </c>
      <c r="B32" s="10"/>
      <c r="C32" s="10">
        <v>4</v>
      </c>
      <c r="D32" s="12" t="s">
        <v>103</v>
      </c>
      <c r="E32" s="14" t="s">
        <v>104</v>
      </c>
      <c r="F32" s="12" t="s">
        <v>104</v>
      </c>
      <c r="G32" s="12" t="s">
        <v>48</v>
      </c>
      <c r="H32" s="12">
        <v>1970</v>
      </c>
      <c r="I32" s="12">
        <v>23640</v>
      </c>
      <c r="J32" s="12">
        <f t="shared" si="2"/>
        <v>23640</v>
      </c>
    </row>
    <row r="33" ht="30" customHeight="1" spans="1:10">
      <c r="A33" s="8"/>
      <c r="B33" s="16" t="s">
        <v>57</v>
      </c>
      <c r="C33" s="8"/>
      <c r="D33" s="8"/>
      <c r="E33" s="8"/>
      <c r="F33" s="17"/>
      <c r="G33" s="17"/>
      <c r="H33" s="17"/>
      <c r="I33" s="17">
        <f>SUM(I29:I32)</f>
        <v>94560</v>
      </c>
      <c r="J33" s="17">
        <f>SUM(J29:J32)</f>
        <v>94560</v>
      </c>
    </row>
    <row r="34" ht="30" customHeight="1" spans="1:10">
      <c r="A34" s="8"/>
      <c r="B34" s="16" t="s">
        <v>25</v>
      </c>
      <c r="C34" s="8"/>
      <c r="D34" s="8"/>
      <c r="E34" s="8"/>
      <c r="F34" s="17"/>
      <c r="G34" s="17"/>
      <c r="H34" s="17"/>
      <c r="I34" s="17">
        <f>I12+I14+I20+I28+I33</f>
        <v>331270.17</v>
      </c>
      <c r="J34" s="17">
        <f>J12+J14+J20+J28+J33</f>
        <v>331270.17</v>
      </c>
    </row>
  </sheetData>
  <autoFilter ref="A4:J34">
    <extLst/>
  </autoFilter>
  <mergeCells count="22">
    <mergeCell ref="A1:D1"/>
    <mergeCell ref="A2:J2"/>
    <mergeCell ref="F3:J3"/>
    <mergeCell ref="A3:A4"/>
    <mergeCell ref="A22:A24"/>
    <mergeCell ref="A25:A27"/>
    <mergeCell ref="B3:B4"/>
    <mergeCell ref="B5:B11"/>
    <mergeCell ref="B15:B19"/>
    <mergeCell ref="B21:B27"/>
    <mergeCell ref="B29:B32"/>
    <mergeCell ref="C3:C4"/>
    <mergeCell ref="C22:C24"/>
    <mergeCell ref="C25:C27"/>
    <mergeCell ref="D3:D4"/>
    <mergeCell ref="D22:D24"/>
    <mergeCell ref="D25:D27"/>
    <mergeCell ref="E3:E4"/>
    <mergeCell ref="E22:E24"/>
    <mergeCell ref="E25:E27"/>
    <mergeCell ref="J22:J24"/>
    <mergeCell ref="J25:J27"/>
  </mergeCells>
  <conditionalFormatting sqref="D8">
    <cfRule type="expression" dxfId="0" priority="1">
      <formula>AND(COUNTIF($C$4:$C$94,D8)+COUNTIF($C$95:$C$143,D8)&gt;1,NOT(ISBLANK(D8)))</formula>
    </cfRule>
  </conditionalFormatting>
  <pageMargins left="0.700694444444445" right="0.700694444444445" top="0.629861111111111" bottom="0.590277777777778" header="0.298611111111111" footer="0.354166666666667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2024-10-15T08:35:44Z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D3A9F76808DD433CBF42A85A97017051_13</vt:lpwstr>
  </property>
  <property fmtid="{D5CDD505-2E9C-101B-9397-08002B2CF9AE}" pid="3" name="KSOProductBuildVer">
    <vt:lpwstr>2052-11.8.2.8411</vt:lpwstr>
  </property>
</Properties>
</file>